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</sheets>
  <calcPr calcId="145621"/>
</workbook>
</file>

<file path=xl/calcChain.xml><?xml version="1.0" encoding="utf-8"?>
<calcChain xmlns="http://schemas.openxmlformats.org/spreadsheetml/2006/main">
  <c r="AS10" i="5" l="1"/>
  <c r="AQ10" i="5"/>
  <c r="AP10" i="5"/>
  <c r="AO10" i="5"/>
  <c r="AN10" i="5"/>
  <c r="AM10" i="5"/>
  <c r="AG10" i="5"/>
  <c r="AE10" i="5"/>
  <c r="AD10" i="5"/>
  <c r="AC10" i="5"/>
  <c r="AB10" i="5"/>
  <c r="AA10" i="5"/>
  <c r="W10" i="5"/>
  <c r="U10" i="5"/>
  <c r="T10" i="5"/>
  <c r="S10" i="5"/>
  <c r="R10" i="5"/>
  <c r="Q10" i="5"/>
  <c r="K10" i="5"/>
  <c r="K14" i="5" s="1"/>
  <c r="I10" i="5"/>
  <c r="H10" i="5"/>
  <c r="G10" i="5"/>
  <c r="G14" i="5" s="1"/>
  <c r="F10" i="5"/>
  <c r="F14" i="5" s="1"/>
  <c r="E10" i="5"/>
  <c r="I15" i="5" l="1"/>
  <c r="AF10" i="5"/>
  <c r="AR10" i="5"/>
  <c r="J10" i="5"/>
  <c r="H14" i="5"/>
  <c r="E14" i="5"/>
  <c r="L14" i="5" s="1"/>
  <c r="G15" i="5"/>
  <c r="G16" i="5" s="1"/>
  <c r="E15" i="5"/>
  <c r="K15" i="5"/>
  <c r="K16" i="5" s="1"/>
  <c r="F15" i="5"/>
  <c r="H15" i="5"/>
  <c r="H16" i="5" s="1"/>
  <c r="I14" i="5"/>
  <c r="O15" i="5" l="1"/>
  <c r="O14" i="5"/>
  <c r="J14" i="5"/>
  <c r="N14" i="5"/>
  <c r="M14" i="5"/>
  <c r="F16" i="5"/>
  <c r="N15" i="5"/>
  <c r="E16" i="5"/>
  <c r="M16" i="5" s="1"/>
  <c r="J15" i="5"/>
  <c r="M15" i="5"/>
  <c r="L15" i="5"/>
  <c r="I16" i="5"/>
  <c r="N16" i="5" l="1"/>
  <c r="L16" i="5"/>
  <c r="O16" i="5"/>
  <c r="J16" i="5"/>
</calcChain>
</file>

<file path=xl/sharedStrings.xml><?xml version="1.0" encoding="utf-8"?>
<sst xmlns="http://schemas.openxmlformats.org/spreadsheetml/2006/main" count="85" uniqueCount="39">
  <si>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</si>
  <si>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</si>
  <si>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</si>
  <si>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</si>
  <si>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</si>
  <si>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</si>
  <si>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</si>
  <si>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</si>
  <si>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</si>
  <si>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</si>
  <si>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</si>
  <si>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</si>
  <si>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</si>
  <si>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</si>
  <si>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</si>
  <si>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</si>
  <si>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</si>
  <si>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</si>
  <si>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</si>
  <si>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</si>
  <si>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</si>
  <si>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</si>
  <si>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</si>
  <si>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</si>
  <si>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Eetu Paananen</t>
  </si>
  <si>
    <t>5.</t>
  </si>
  <si>
    <t>YK  2</t>
  </si>
  <si>
    <t>9.</t>
  </si>
  <si>
    <t>YK</t>
  </si>
  <si>
    <t>17.3.2001   Ylivieska</t>
  </si>
  <si>
    <t>YK = Ylivieskan Kuula  (1909),  kasvattajaseura</t>
  </si>
  <si>
    <t>B-poikien SM-sarja</t>
  </si>
  <si>
    <t xml:space="preserve">YK   </t>
  </si>
  <si>
    <t>13.</t>
  </si>
  <si>
    <t>4.</t>
  </si>
  <si>
    <t>10.</t>
  </si>
  <si>
    <t>2.</t>
  </si>
  <si>
    <t xml:space="preserve">YK </t>
  </si>
  <si>
    <t>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</si>
</sst>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24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2016</v>
      </c>
      <c r="Y4" s="12" t="s">
        <v>25</v>
      </c>
      <c r="Z4" s="1" t="s">
        <v>26</v>
      </c>
      <c r="AA4" s="12">
        <v>4</v>
      </c>
      <c r="AB4" s="12">
        <v>0</v>
      </c>
      <c r="AC4" s="12">
        <v>1</v>
      </c>
      <c r="AD4" s="12">
        <v>1</v>
      </c>
      <c r="AE4" s="12">
        <v>7</v>
      </c>
      <c r="AF4" s="68">
        <v>0.31809999999999999</v>
      </c>
      <c r="AG4" s="10">
        <v>22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2017</v>
      </c>
      <c r="Y5" s="14" t="s">
        <v>33</v>
      </c>
      <c r="Z5" s="1" t="s">
        <v>32</v>
      </c>
      <c r="AA5" s="12"/>
      <c r="AB5" s="69" t="s">
        <v>31</v>
      </c>
      <c r="AC5" s="12"/>
      <c r="AD5" s="13"/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>
        <v>2018</v>
      </c>
      <c r="C6" s="14" t="s">
        <v>27</v>
      </c>
      <c r="D6" s="1" t="s">
        <v>28</v>
      </c>
      <c r="E6" s="12">
        <v>6</v>
      </c>
      <c r="F6" s="12">
        <v>0</v>
      </c>
      <c r="G6" s="12">
        <v>0</v>
      </c>
      <c r="H6" s="13">
        <v>0</v>
      </c>
      <c r="I6" s="12">
        <v>6</v>
      </c>
      <c r="J6" s="68">
        <v>0.26079999999999998</v>
      </c>
      <c r="K6" s="16">
        <v>23</v>
      </c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2018</v>
      </c>
      <c r="Y6" s="14" t="s">
        <v>34</v>
      </c>
      <c r="Z6" s="1" t="s">
        <v>26</v>
      </c>
      <c r="AA6" s="12">
        <v>3</v>
      </c>
      <c r="AB6" s="12">
        <v>0</v>
      </c>
      <c r="AC6" s="12">
        <v>0</v>
      </c>
      <c r="AD6" s="13">
        <v>4</v>
      </c>
      <c r="AE6" s="12">
        <v>14</v>
      </c>
      <c r="AF6" s="68">
        <v>0.77769999999999995</v>
      </c>
      <c r="AG6" s="10">
        <v>18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>
        <v>2019</v>
      </c>
      <c r="C7" s="14" t="s">
        <v>35</v>
      </c>
      <c r="D7" s="1" t="s">
        <v>28</v>
      </c>
      <c r="E7" s="12">
        <v>10</v>
      </c>
      <c r="F7" s="12">
        <v>0</v>
      </c>
      <c r="G7" s="12">
        <v>1</v>
      </c>
      <c r="H7" s="13">
        <v>2</v>
      </c>
      <c r="I7" s="12">
        <v>15</v>
      </c>
      <c r="J7" s="32">
        <v>0.3</v>
      </c>
      <c r="K7" s="19">
        <v>50</v>
      </c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2019</v>
      </c>
      <c r="Y7" s="14" t="s">
        <v>36</v>
      </c>
      <c r="Z7" s="1" t="s">
        <v>26</v>
      </c>
      <c r="AA7" s="12">
        <v>9</v>
      </c>
      <c r="AB7" s="12">
        <v>0</v>
      </c>
      <c r="AC7" s="12">
        <v>3</v>
      </c>
      <c r="AD7" s="13">
        <v>16</v>
      </c>
      <c r="AE7" s="12">
        <v>44</v>
      </c>
      <c r="AF7" s="68">
        <v>0.63759999999999994</v>
      </c>
      <c r="AG7" s="19">
        <v>69</v>
      </c>
      <c r="AH7" s="40"/>
      <c r="AI7" s="7"/>
      <c r="AJ7" s="7"/>
      <c r="AK7" s="7"/>
      <c r="AM7" s="12">
        <v>5</v>
      </c>
      <c r="AN7" s="12">
        <v>0</v>
      </c>
      <c r="AO7" s="13">
        <v>0</v>
      </c>
      <c r="AP7" s="12">
        <v>12</v>
      </c>
      <c r="AQ7" s="12">
        <v>33</v>
      </c>
      <c r="AR7" s="65">
        <v>0.86839999999999995</v>
      </c>
      <c r="AS7" s="19">
        <v>38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2020</v>
      </c>
      <c r="Y8" s="14" t="s">
        <v>34</v>
      </c>
      <c r="Z8" s="1" t="s">
        <v>37</v>
      </c>
      <c r="AA8" s="12">
        <v>5</v>
      </c>
      <c r="AB8" s="12">
        <v>0</v>
      </c>
      <c r="AC8" s="12">
        <v>0</v>
      </c>
      <c r="AD8" s="13">
        <v>14</v>
      </c>
      <c r="AE8" s="12">
        <v>25</v>
      </c>
      <c r="AF8" s="32">
        <v>0.80640000000000001</v>
      </c>
      <c r="AG8" s="19">
        <v>31</v>
      </c>
      <c r="AH8" s="40"/>
      <c r="AI8" s="7" t="s">
        <v>27</v>
      </c>
      <c r="AJ8" s="7"/>
      <c r="AK8" s="7"/>
      <c r="AL8" s="10"/>
      <c r="AM8" s="12"/>
      <c r="AN8" s="12"/>
      <c r="AO8" s="13"/>
      <c r="AP8" s="12"/>
      <c r="AQ8" s="12"/>
      <c r="AR8" s="65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2"/>
      <c r="D9" s="1"/>
      <c r="E9" s="12"/>
      <c r="F9" s="12"/>
      <c r="G9" s="12"/>
      <c r="H9" s="12"/>
      <c r="I9" s="12"/>
      <c r="J9" s="68"/>
      <c r="K9" s="16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70">
        <v>2021</v>
      </c>
      <c r="Y9" s="70" t="s">
        <v>38</v>
      </c>
      <c r="Z9" s="71" t="s">
        <v>28</v>
      </c>
      <c r="AA9" s="70">
        <v>11</v>
      </c>
      <c r="AB9" s="70">
        <v>1</v>
      </c>
      <c r="AC9" s="70">
        <v>2</v>
      </c>
      <c r="AD9" s="70">
        <v>18</v>
      </c>
      <c r="AE9" s="70">
        <v>54</v>
      </c>
      <c r="AF9" s="72">
        <v>0.71050000000000002</v>
      </c>
      <c r="AG9" s="73">
        <v>76</v>
      </c>
      <c r="AH9" s="7"/>
      <c r="AI9" s="7"/>
      <c r="AJ9" s="7"/>
      <c r="AK9" s="7"/>
      <c r="AM9" s="12"/>
      <c r="AN9" s="12"/>
      <c r="AO9" s="13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1" t="s">
        <v>13</v>
      </c>
      <c r="C10" s="62"/>
      <c r="D10" s="63"/>
      <c r="E10" s="36">
        <f>SUM(E4:E9)</f>
        <v>16</v>
      </c>
      <c r="F10" s="36">
        <f>SUM(F4:F9)</f>
        <v>0</v>
      </c>
      <c r="G10" s="36">
        <f>SUM(G4:G9)</f>
        <v>1</v>
      </c>
      <c r="H10" s="36">
        <f>SUM(H4:H9)</f>
        <v>2</v>
      </c>
      <c r="I10" s="36">
        <f>SUM(I4:I9)</f>
        <v>21</v>
      </c>
      <c r="J10" s="37">
        <f>PRODUCT(I10/K10)</f>
        <v>0.28767123287671231</v>
      </c>
      <c r="K10" s="21">
        <f>SUM(K4:K9)</f>
        <v>73</v>
      </c>
      <c r="L10" s="18"/>
      <c r="M10" s="29"/>
      <c r="N10" s="41"/>
      <c r="O10" s="42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64" t="s">
        <v>13</v>
      </c>
      <c r="Y10" s="11"/>
      <c r="Z10" s="9"/>
      <c r="AA10" s="36">
        <f>SUM(AA4:AA9)</f>
        <v>32</v>
      </c>
      <c r="AB10" s="36">
        <f>SUM(AB4:AB9)</f>
        <v>1</v>
      </c>
      <c r="AC10" s="36">
        <f>SUM(AC4:AC9)</f>
        <v>6</v>
      </c>
      <c r="AD10" s="36">
        <f>SUM(AD4:AD9)</f>
        <v>53</v>
      </c>
      <c r="AE10" s="36">
        <f>SUM(AE4:AE9)</f>
        <v>144</v>
      </c>
      <c r="AF10" s="37">
        <f>PRODUCT(AE10/AG10)</f>
        <v>0.66666666666666663</v>
      </c>
      <c r="AG10" s="21">
        <f>SUM(AG4:AG9)</f>
        <v>216</v>
      </c>
      <c r="AH10" s="18"/>
      <c r="AI10" s="29"/>
      <c r="AJ10" s="41"/>
      <c r="AK10" s="42"/>
      <c r="AL10" s="10"/>
      <c r="AM10" s="36">
        <f>SUM(AM4:AM9)</f>
        <v>5</v>
      </c>
      <c r="AN10" s="36">
        <f>SUM(AN4:AN9)</f>
        <v>0</v>
      </c>
      <c r="AO10" s="36">
        <f>SUM(AO4:AO9)</f>
        <v>0</v>
      </c>
      <c r="AP10" s="36">
        <f>SUM(AP4:AP9)</f>
        <v>12</v>
      </c>
      <c r="AQ10" s="36">
        <f>SUM(AQ4:AQ9)</f>
        <v>33</v>
      </c>
      <c r="AR10" s="37">
        <f>PRODUCT(AQ10/AS10)</f>
        <v>0.86842105263157898</v>
      </c>
      <c r="AS10" s="39">
        <f>SUM(AS4:AS9)</f>
        <v>38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8" t="s">
        <v>16</v>
      </c>
      <c r="C12" s="49"/>
      <c r="D12" s="50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23</v>
      </c>
      <c r="O12" s="7" t="s">
        <v>21</v>
      </c>
      <c r="Q12" s="17"/>
      <c r="R12" s="17" t="s">
        <v>10</v>
      </c>
      <c r="S12" s="17"/>
      <c r="T12" s="54" t="s">
        <v>30</v>
      </c>
      <c r="U12" s="10"/>
      <c r="V12" s="19"/>
      <c r="W12" s="19"/>
      <c r="X12" s="43"/>
      <c r="Y12" s="43"/>
      <c r="Z12" s="43"/>
      <c r="AA12" s="43"/>
      <c r="AB12" s="43"/>
      <c r="AC12" s="17"/>
      <c r="AD12" s="17"/>
      <c r="AE12" s="17"/>
      <c r="AF12" s="16"/>
      <c r="AG12" s="16"/>
      <c r="AH12" s="16"/>
      <c r="AI12" s="16"/>
      <c r="AJ12" s="16"/>
      <c r="AK12" s="16"/>
      <c r="AM12" s="19"/>
      <c r="AN12" s="43"/>
      <c r="AO12" s="43"/>
      <c r="AP12" s="43"/>
      <c r="AQ12" s="43"/>
      <c r="AR12" s="43"/>
      <c r="AS12" s="43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1" t="s">
        <v>15</v>
      </c>
      <c r="C13" s="3"/>
      <c r="D13" s="52"/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60">
        <v>0</v>
      </c>
      <c r="K13" s="16"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7">
        <f>PRODUCT(E10+Q10)</f>
        <v>16</v>
      </c>
      <c r="F14" s="47">
        <f>PRODUCT(F10+R10)</f>
        <v>0</v>
      </c>
      <c r="G14" s="47">
        <f>PRODUCT(G10+S10)</f>
        <v>1</v>
      </c>
      <c r="H14" s="47">
        <f>PRODUCT(H10+T10)</f>
        <v>2</v>
      </c>
      <c r="I14" s="47">
        <f>PRODUCT(I10+U10)</f>
        <v>21</v>
      </c>
      <c r="J14" s="60">
        <f>PRODUCT(I14/K14)</f>
        <v>0.28767123287671231</v>
      </c>
      <c r="K14" s="16">
        <f>PRODUCT(K10+W10)</f>
        <v>73</v>
      </c>
      <c r="L14" s="53">
        <f>PRODUCT((F14+G14)/E14)</f>
        <v>6.25E-2</v>
      </c>
      <c r="M14" s="53">
        <f>PRODUCT(H14/E14)</f>
        <v>0.125</v>
      </c>
      <c r="N14" s="53">
        <f>PRODUCT((F14+G14+H14)/E14)</f>
        <v>0.1875</v>
      </c>
      <c r="O14" s="53">
        <f>PRODUCT(I14/E14)</f>
        <v>1.3125</v>
      </c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7">
        <f>PRODUCT(AA10+AM10)</f>
        <v>37</v>
      </c>
      <c r="F15" s="47">
        <f>PRODUCT(AB10+AN10)</f>
        <v>1</v>
      </c>
      <c r="G15" s="47">
        <f>PRODUCT(AC10+AO10)</f>
        <v>6</v>
      </c>
      <c r="H15" s="47">
        <f>PRODUCT(AD10+AP10)</f>
        <v>65</v>
      </c>
      <c r="I15" s="47">
        <f>PRODUCT(AE10+AQ10)</f>
        <v>177</v>
      </c>
      <c r="J15" s="60">
        <f>PRODUCT(I15/K15)</f>
        <v>0.69685039370078738</v>
      </c>
      <c r="K15" s="10">
        <f>PRODUCT(AG10+AS10)</f>
        <v>254</v>
      </c>
      <c r="L15" s="53">
        <f>PRODUCT((F15+G15)/E15)</f>
        <v>0.1891891891891892</v>
      </c>
      <c r="M15" s="53">
        <f>PRODUCT(H15/E15)</f>
        <v>1.7567567567567568</v>
      </c>
      <c r="N15" s="53">
        <f>PRODUCT((F15+G15+H15)/E15)</f>
        <v>1.9459459459459461</v>
      </c>
      <c r="O15" s="53">
        <f>PRODUCT(I15/E15)</f>
        <v>4.7837837837837842</v>
      </c>
      <c r="Q15" s="17"/>
      <c r="R15" s="17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4" t="s">
        <v>13</v>
      </c>
      <c r="C16" s="45"/>
      <c r="D16" s="46"/>
      <c r="E16" s="47">
        <f>SUM(E13:E15)</f>
        <v>53</v>
      </c>
      <c r="F16" s="47">
        <f t="shared" ref="F16:I16" si="0">SUM(F13:F15)</f>
        <v>1</v>
      </c>
      <c r="G16" s="47">
        <f t="shared" si="0"/>
        <v>7</v>
      </c>
      <c r="H16" s="47">
        <f t="shared" si="0"/>
        <v>67</v>
      </c>
      <c r="I16" s="47">
        <f t="shared" si="0"/>
        <v>198</v>
      </c>
      <c r="J16" s="60">
        <f>PRODUCT(I16/K16)</f>
        <v>0.60550458715596334</v>
      </c>
      <c r="K16" s="16">
        <f>SUM(K13:K15)</f>
        <v>327</v>
      </c>
      <c r="L16" s="53">
        <f>PRODUCT((F16+G16)/E16)</f>
        <v>0.15094339622641509</v>
      </c>
      <c r="M16" s="53">
        <f>PRODUCT(H16/E16)</f>
        <v>1.2641509433962264</v>
      </c>
      <c r="N16" s="53">
        <f>PRODUCT((F16+G16+H16)/E16)</f>
        <v>1.4150943396226414</v>
      </c>
      <c r="O16" s="53">
        <f>PRODUCT(I16/E16)</f>
        <v>3.7358490566037736</v>
      </c>
      <c r="Q16" s="10"/>
      <c r="R16" s="10"/>
      <c r="S16" s="10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0"/>
      <c r="AL181" s="10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</sheetData>
  <sortState ref="X8:AM9">
    <sortCondition ref="X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2021-09-08T21:24:46Z</dcterms:modified>
</cp:coreProperties>
</file>